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P:\PHX\30-23184-00\+Regulatory\AdjacentWays\"/>
    </mc:Choice>
  </mc:AlternateContent>
  <xr:revisionPtr revIDLastSave="0" documentId="13_ncr:1_{98E2BE98-2C35-44D5-AFE0-E0C61AEAAFF9}" xr6:coauthVersionLast="47" xr6:coauthVersionMax="47" xr10:uidLastSave="{00000000-0000-0000-0000-000000000000}"/>
  <bookViews>
    <workbookView xWindow="-49230" yWindow="-7200" windowWidth="18450" windowHeight="2077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3" i="1" l="1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<sst xmlns="http://schemas.openxmlformats.org/spreadsheetml/2006/main" count="403" uniqueCount="390">
  <si>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</si>
  <si>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</si>
  <si>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</si>
  <si>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</si>
  <si>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</si>
  <si>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</si>
  <si>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</si>
  <si>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</si>
  <si>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</si>
  <si>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</si>
  <si>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</si>
  <si>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</si>
  <si>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</si>
  <si>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</si>
  <si>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</si>
  <si>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</si>
  <si>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</si>
  <si>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</si>
  <si>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</si>
  <si>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</si>
  <si>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</si>
  <si>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</si>
  <si>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</si>
  <si>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</si>
  <si>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</si>
  <si>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</si>
  <si>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</si>
  <si>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</si>
  <si>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</si>
  <si>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</si>
  <si>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</si>
  <si>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</si>
  <si>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</si>
  <si>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</si>
  <si>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</si>
  <si>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</si>
  <si>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</si>
  <si>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</si>
  <si>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</si>
  <si>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</si>
  <si>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</si>
  <si>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</si>
  <si>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</si>
  <si>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</si>
  <si>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</si>
  <si>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</si>
  <si>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</si>
  <si>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</si>
  <si>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</si>
  <si>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</si>
  <si>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</si>
  <si>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</si>
  <si>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</si>
  <si>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</si>
  <si>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</si>
  <si>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</si>
  <si>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</si>
  <si>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</si>
  <si>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</si>
  <si>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</si>
  <si>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</si>
  <si>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</si>
  <si>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</si>
  <si>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</si>
  <si>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</si>
  <si>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</si>
  <si>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</si>
  <si>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</si>
  <si>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</si>
  <si>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</si>
  <si>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</si>
  <si>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</si>
  <si>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</si>
  <si>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</si>
  <si>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</si>
  <si>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</si>
  <si>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</si>
  <si>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</si>
  <si>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</si>
  <si>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</si>
  <si>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</si>
  <si>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</si>
  <si>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</si>
  <si>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</si>
  <si>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</si>
  <si>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</si>
  <si>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</si>
  <si>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</si>
  <si>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</si>
  <si>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</si>
  <si>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</si>
  <si>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</si>
  <si>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</si>
  <si>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</si>
  <si>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</si>
  <si>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</si>
  <si>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</si>
  <si>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</si>
  <si>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</si>
  <si>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</si>
  <si>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</si>
  <si>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</si>
  <si>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</si>
  <si>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</si>
  <si>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</si>
  <si>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</si>
  <si>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</si>
  <si>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</si>
  <si>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</si>
  <si>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</si>
  <si>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</si>
  <si>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</si>
  <si>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</si>
  <si>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</si>
  <si>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</si>
  <si>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</si>
  <si>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</si>
  <si>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</si>
  <si>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</si>
  <si>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</si>
  <si>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</si>
  <si>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</si>
  <si>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</si>
  <si>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</si>
  <si>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</si>
  <si>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</si>
  <si>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</si>
  <si>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</si>
  <si>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</si>
  <si>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</si>
  <si>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</si>
  <si>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</si>
  <si>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</si>
  <si>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</si>
  <si>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</si>
  <si>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</si>
  <si>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</si>
  <si>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</si>
  <si>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</si>
  <si>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</si>
  <si>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</si>
  <si>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</si>
  <si>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</si>
  <si>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</si>
  <si>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</si>
  <si>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</si>
  <si>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</si>
  <si>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</si>
  <si>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</si>
  <si>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</si>
  <si>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</si>
  <si>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</si>
  <si>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</si>
  <si>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</si>
  <si>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</si>
  <si>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</si>
  <si>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</si>
  <si>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</si>
  <si>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</si>
  <si>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</si>
  <si>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</si>
  <si>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</si>
  <si>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</si>
  <si>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</si>
  <si>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</si>
  <si>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</si>
  <si>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</si>
  <si>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</si>
  <si>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</si>
  <si>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</si>
  <si>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</si>
  <si>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</si>
  <si>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</si>
  <si>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</si>
  <si>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</si>
  <si>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</si>
  <si>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</si>
  <si>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</si>
  <si>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</si>
  <si>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</si>
  <si>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</si>
  <si>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</si>
  <si>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</si>
  <si>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</si>
  <si>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</si>
  <si>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</si>
  <si>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</si>
  <si>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</si>
  <si>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</si>
  <si>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</si>
  <si>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</si>
  <si>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</si>
  <si>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</si>
  <si>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</si>
  <si>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</si>
  <si>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</si>
  <si>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</si>
  <si>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</si>
  <si>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</si>
  <si>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</si>
  <si>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</si>
  <si>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</si>
  <si>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</si>
  <si>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</si>
  <si>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</si>
  <si>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</si>
  <si>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</si>
  <si>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</si>
  <si>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</si>
  <si>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</si>
  <si>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</si>
  <si>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</si>
  <si>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</si>
  <si>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</si>
  <si>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</si>
  <si>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</si>
  <si>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</si>
  <si>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</si>
  <si>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</si>
  <si>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</si>
  <si>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</si>
  <si>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</si>
  <si>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</si>
  <si>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</si>
  <si>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</si>
  <si>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</si>
  <si>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</si>
  <si>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</si>
  <si>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</si>
  <si>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</si>
  <si>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</si>
  <si>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</si>
  <si>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</si>
  <si>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</si>
  <si>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</si>
  <si>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</si>
  <si>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</si>
  <si>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</si>
  <si>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</si>
  <si>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</si>
  <si>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</si>
  <si>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</si>
  <si>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</si>
  <si>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</si>
  <si>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</si>
  <si>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</si>
  <si>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</si>
  <si>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</si>
  <si>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</si>
  <si>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</si>
  <si>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</si>
  <si>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</si>
  <si>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</si>
  <si>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</si>
  <si>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</si>
  <si>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</si>
  <si>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</si>
  <si>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</si>
  <si>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</si>
  <si>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</si>
  <si>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</si>
  <si>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</si>
  <si>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</si>
  <si>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</si>
  <si>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</si>
  <si>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</si>
  <si>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</si>
  <si>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</si>
  <si>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</si>
  <si>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</si>
  <si>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</si>
  <si>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</si>
  <si>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</si>
  <si>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</si>
  <si>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</si>
  <si>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</si>
  <si>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</si>
  <si>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</si>
  <si>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</si>
  <si>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</si>
  <si>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</si>
  <si>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</si>
  <si>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</si>
  <si>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</si>
  <si>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</si>
  <si>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</si>
  <si>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</si>
  <si>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</si>
  <si>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</si>
  <si>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</si>
  <si>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</si>
  <si>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</si>
  <si>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</si>
  <si>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</si>
  <si>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</si>
  <si>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</si>
  <si>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</si>
  <si>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</si>
  <si>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</si>
  <si>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</si>
  <si>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</si>
  <si>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</si>
  <si>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</si>
  <si>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</si>
  <si>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</si>
  <si>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</si>
  <si>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</si>
  <si>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</si>
  <si>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</si>
  <si>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</si>
  <si>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</si>
  <si>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</si>
  <si>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</si>
  <si>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</si>
  <si>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</si>
  <si>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</si>
  <si>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</si>
  <si>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</si>
  <si>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</si>
  <si>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</si>
  <si>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</si>
  <si>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</si>
  <si>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</si>
  <si>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</si>
  <si>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</si>
  <si>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</si>
  <si>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</si>
  <si>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</si>
  <si>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</si>
  <si>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</si>
  <si>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</si>
  <si>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</si>
  <si>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</si>
  <si>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</si>
  <si>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</si>
  <si>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</si>
  <si>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</si>
  <si>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</si>
  <si>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</si>
  <si>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</si>
  <si>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</si>
  <si>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</si>
  <si>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</si>
  <si>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</si>
  <si>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</si>
  <si>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</si>
  <si>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</si>
  <si>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</si>
  <si>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</si>
  <si>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</si>
  <si>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</si>
  <si>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</si>
  <si>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</si>
  <si>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</si>
  <si>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</si>
  <si>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</si>
  <si>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</si>
  <si>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</si>
  <si>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</si>
  <si>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</si>
  <si>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</si>
  <si>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</si>
  <si>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</si>
  <si>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</si>
  <si>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</si>
  <si>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</si>
  <si>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</si>
  <si>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</si>
  <si>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</si>
  <si>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</si>
  <si>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</si>
  <si>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</si>
  <si>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</si>
  <si>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</si>
  <si>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</si>
  <si>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</si>
  <si>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</si>
  <si>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</si>
  <si>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</si>
  <si>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</si>
  <si>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</si>
  <si>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</si>
  <si>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</si>
  <si>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</si>
  <si>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</si>
  <si>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</si>
  <si>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Somerton School District #11</t>
  </si>
  <si>
    <t xml:space="preserve">Somerton </t>
  </si>
  <si>
    <t>DLR Group</t>
  </si>
  <si>
    <t>Pilkington Construction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</si>
</sst>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1" fillId="10" borderId="39" xfId="0" applyNumberFormat="1" applyFont="1" applyFill="1" applyBorder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89" zoomScale="124" zoomScaleNormal="124" zoomScaleSheetLayoutView="124" workbookViewId="0">
      <selection activeCell="F214" sqref="F214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29" customWidth="1"/>
    <col min="4" max="4" width="17.1796875" style="30" customWidth="1"/>
    <col min="5" max="5" width="16.1796875" style="30" customWidth="1"/>
    <col min="6" max="6" width="16.1796875" style="31" customWidth="1"/>
    <col min="7" max="7" width="0.7265625" style="11" customWidth="1"/>
    <col min="8" max="8" width="20.453125" style="47" customWidth="1"/>
    <col min="9" max="9" width="10.54296875" style="48" hidden="1" customWidth="1"/>
    <col min="10" max="10" width="2.1796875" style="48" customWidth="1"/>
    <col min="11" max="11" width="20.453125" style="47" customWidth="1"/>
    <col min="12" max="12" width="10.54296875" style="48" hidden="1" customWidth="1"/>
    <col min="13" max="13" width="2.1796875" style="48" customWidth="1"/>
    <col min="14" max="14" width="20.453125" style="47" customWidth="1"/>
    <col min="15" max="15" width="10.54296875" style="48" hidden="1" customWidth="1"/>
    <col min="16" max="16" width="2.1796875" style="48" customWidth="1"/>
    <col min="17" max="17" width="20.453125" style="47" customWidth="1"/>
    <col min="18" max="18" width="10.54296875" style="48" hidden="1" customWidth="1"/>
    <col min="19" max="19" width="2.1796875" style="48" customWidth="1"/>
    <col min="20" max="20" width="20.453125" style="47" customWidth="1"/>
    <col min="21" max="21" width="10.54296875" style="48" hidden="1" customWidth="1"/>
    <col min="22" max="22" width="2.1796875" style="48" customWidth="1"/>
    <col min="23" max="134" width="0.26953125" style="49"/>
  </cols>
  <sheetData>
    <row r="1" spans="1:134" ht="13">
      <c r="A1" s="195"/>
      <c r="B1" s="196"/>
      <c r="C1" s="196"/>
      <c r="D1" s="252"/>
      <c r="E1" s="252"/>
      <c r="F1" s="252"/>
      <c r="G1" s="253"/>
    </row>
    <row r="2" spans="1:134" ht="17.25" customHeight="1">
      <c r="A2" s="175" t="s">
        <v>367</v>
      </c>
      <c r="B2" s="176"/>
      <c r="C2" s="176"/>
      <c r="D2" s="254" t="s">
        <v>378</v>
      </c>
      <c r="E2" s="254"/>
      <c r="F2" s="254"/>
      <c r="G2" s="173"/>
    </row>
    <row r="3" spans="1:134" ht="15.75" customHeight="1" thickBot="1">
      <c r="A3" s="197"/>
      <c r="B3" s="198"/>
      <c r="C3" s="198"/>
      <c r="D3" s="257" t="s">
        <v>379</v>
      </c>
      <c r="E3" s="257"/>
      <c r="F3" s="257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8" t="s">
        <v>386</v>
      </c>
      <c r="E5" s="259"/>
      <c r="F5" s="260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4" t="s">
        <v>387</v>
      </c>
      <c r="E6" s="265"/>
      <c r="F6" s="266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1" t="s">
        <v>380</v>
      </c>
      <c r="E7" s="262"/>
      <c r="F7" s="263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4" t="s">
        <v>388</v>
      </c>
      <c r="E8" s="265"/>
      <c r="F8" s="266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4" t="s">
        <v>389</v>
      </c>
      <c r="E9" s="265"/>
      <c r="F9" s="266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5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6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32000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111054.91</v>
      </c>
      <c r="E17" s="180"/>
      <c r="F17" s="251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13000</v>
      </c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>
        <v>30445.09</v>
      </c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186500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3000</v>
      </c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4500</v>
      </c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>
        <v>3000</v>
      </c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10500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>
        <v>187961</v>
      </c>
      <c r="E28" s="182"/>
      <c r="F28" s="136">
        <v>60636</v>
      </c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>
        <v>1350</v>
      </c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>
        <v>3900</v>
      </c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193211</v>
      </c>
      <c r="E33" s="34">
        <f>SUM(E27:E32)</f>
        <v>0</v>
      </c>
      <c r="F33" s="232">
        <f>SUM(F27:F32)</f>
        <v>60636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>
        <v>850</v>
      </c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>
        <v>2000</v>
      </c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>
        <v>753</v>
      </c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>
        <v>2400</v>
      </c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6003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>
        <v>200000</v>
      </c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>
        <v>19000</v>
      </c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>
        <v>13141.1</v>
      </c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>
        <v>5631.9</v>
      </c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237773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>
        <v>4300</v>
      </c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>
        <v>72125</v>
      </c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>
        <v>29564.67</v>
      </c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>
        <v>14577.67</v>
      </c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>
        <v>14577.67</v>
      </c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>
        <v>14577.67</v>
      </c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>
        <v>14577.67</v>
      </c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>
        <v>14577.67</v>
      </c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>
        <v>600</v>
      </c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>
        <v>4300</v>
      </c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>
        <v>4300</v>
      </c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188078.02000000005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>
        <v>17684</v>
      </c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>
        <v>9205</v>
      </c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>
        <v>11574</v>
      </c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>
        <v>5000</v>
      </c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>
        <v>23368</v>
      </c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66831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>
        <v>156612.57</v>
      </c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>
        <v>10152.25</v>
      </c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>
        <v>10152.25</v>
      </c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>
        <v>30152.25</v>
      </c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>
        <v>20115</v>
      </c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>
        <v>17719.68</v>
      </c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>
        <v>14445</v>
      </c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259349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>
        <v>4000</v>
      </c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>
        <v>1560</v>
      </c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>
        <v>10794</v>
      </c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>
        <v>2811</v>
      </c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19165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>
        <v>32055</v>
      </c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32055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>
        <v>127941.27</v>
      </c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127941.27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>
        <v>65902</v>
      </c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>
        <v>65902</v>
      </c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>
        <v>65902</v>
      </c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197706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>
        <v>246540</v>
      </c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246540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>
        <v>12691</v>
      </c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12691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>
        <v>1200</v>
      </c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1200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>
        <v>4200</v>
      </c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4200</v>
      </c>
      <c r="E203" s="93">
        <f>SUM(E192:E202)</f>
        <v>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1789743.29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60636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>
        <f>60636*0.06+3000</f>
        <v>6638.16</v>
      </c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194309</v>
      </c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17452</v>
      </c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143582.71</v>
      </c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355343.70999999996</v>
      </c>
      <c r="E221" s="27">
        <f>SUM(E213:E220)</f>
        <v>0</v>
      </c>
      <c r="F221" s="27">
        <f>SUM(F213:F220)</f>
        <v>6638.16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2145087</v>
      </c>
      <c r="E222" s="240">
        <f>E212+E221</f>
        <v>0</v>
      </c>
      <c r="F222" s="240">
        <f>F212+F221</f>
        <v>67274.16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2212361.16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67274.16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Carmen Wyckoff</cp:lastModifiedBy>
  <cp:lastPrinted>2021-02-17T03:49:12Z</cp:lastPrinted>
  <dcterms:created xsi:type="dcterms:W3CDTF">2006-08-31T18:48:44Z</dcterms:created>
  <dcterms:modified xsi:type="dcterms:W3CDTF">2025-02-04T22:53:48Z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